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140" yWindow="240" windowWidth="21460" windowHeight="13500" tabRatio="500"/>
  </bookViews>
  <sheets>
    <sheet name="Yuk Jalan 101" sheetId="1" r:id="rId1"/>
  </sheets>
  <definedNames>
    <definedName name="_xlnm._FilterDatabase" localSheetId="0" hidden="1">'Yuk Jalan 101'!$C$6:$M$36</definedName>
    <definedName name="_xlnm.Criteria" localSheetId="0">'Yuk Jalan 101'!$C$12:$C$17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E1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5" i="1"/>
  <c r="E7" i="1"/>
  <c r="F13" i="1"/>
  <c r="E14" i="1"/>
  <c r="F14" i="1"/>
  <c r="E15" i="1"/>
  <c r="F15" i="1"/>
  <c r="E16" i="1"/>
  <c r="F16" i="1"/>
  <c r="E17" i="1"/>
  <c r="F17" i="1"/>
  <c r="E12" i="1"/>
  <c r="F12" i="1"/>
  <c r="M24" i="1"/>
  <c r="M25" i="1"/>
  <c r="M26" i="1"/>
  <c r="M27" i="1"/>
  <c r="M28" i="1"/>
  <c r="M29" i="1"/>
  <c r="M30" i="1"/>
  <c r="M31" i="1"/>
  <c r="M32" i="1"/>
  <c r="M33" i="1"/>
  <c r="M45" i="1"/>
  <c r="G7" i="1"/>
  <c r="I7" i="1"/>
</calcChain>
</file>

<file path=xl/sharedStrings.xml><?xml version="1.0" encoding="utf-8"?>
<sst xmlns="http://schemas.openxmlformats.org/spreadsheetml/2006/main" count="65" uniqueCount="45">
  <si>
    <t>Estimasi</t>
  </si>
  <si>
    <t>Selisih</t>
  </si>
  <si>
    <t>Transportasi</t>
  </si>
  <si>
    <t>Akomodasi</t>
  </si>
  <si>
    <t>Makanan</t>
  </si>
  <si>
    <t>Destinasi</t>
  </si>
  <si>
    <t>Waktu</t>
  </si>
  <si>
    <t>Realisasi</t>
  </si>
  <si>
    <t>Hiburan</t>
  </si>
  <si>
    <t>Lain-lain</t>
  </si>
  <si>
    <t>Kesehatan</t>
  </si>
  <si>
    <t>Pengeluaran</t>
  </si>
  <si>
    <t>Rincian Pengeluaran</t>
  </si>
  <si>
    <t>Deskripsi</t>
  </si>
  <si>
    <t>Kategori</t>
  </si>
  <si>
    <t>Kuantitas</t>
  </si>
  <si>
    <t>Biaya</t>
  </si>
  <si>
    <t>Total</t>
  </si>
  <si>
    <t>Taksi/ Bus</t>
  </si>
  <si>
    <t>Sewa Kendaraan</t>
  </si>
  <si>
    <t>Tiket Kereta</t>
  </si>
  <si>
    <t>Parkir</t>
  </si>
  <si>
    <t>Hotel</t>
  </si>
  <si>
    <t>Sarapan</t>
  </si>
  <si>
    <t>Makan Siang</t>
  </si>
  <si>
    <t>Makan Malam</t>
  </si>
  <si>
    <t>Snack&amp;Minuman</t>
  </si>
  <si>
    <t>Tiket Nonton Teater</t>
  </si>
  <si>
    <t>Tiket Ke Klub</t>
  </si>
  <si>
    <t>1-19 November 2016</t>
  </si>
  <si>
    <t>Obat-obatan</t>
  </si>
  <si>
    <t>Suvenir</t>
  </si>
  <si>
    <t>Eropa</t>
  </si>
  <si>
    <t>Tiket Pesawat (2x PP Jakarta-Schipol)</t>
  </si>
  <si>
    <t>Persiapan Dana</t>
  </si>
  <si>
    <t>Keterangan/Catatan Kecil:</t>
  </si>
  <si>
    <t>Yuk Jalan 101</t>
  </si>
  <si>
    <t>Cara mengisi:</t>
  </si>
  <si>
    <t>1. Tentukan Destinasi, Waktu, dan Dana yang dimiliki</t>
  </si>
  <si>
    <t>2. Isi terlebih dahulu Rincian Pengeluaran (Warna Ungu)</t>
  </si>
  <si>
    <t>3. Estimasi Biaya artinya perkiraan biaya</t>
  </si>
  <si>
    <t>4. Realisasi Biaya artinya harga sebenarnya. Jadi diisi setelah Perjalanan dilakukan.</t>
  </si>
  <si>
    <t>5. Kolom warna orange akan otomatis keluar setelah rincian pengeluaran diisi</t>
  </si>
  <si>
    <t>6. Kolom keterangan digunakan untuk catatan.</t>
  </si>
  <si>
    <t>7. Jika suka dengan template ini, sebarkan ya. Ngasih link ke diskartes.com dari blog Anda juga sangat dipersilakan. Hohoho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</si>
</sst>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&quot;Rp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scheme val="minor"/>
    </font>
    <font>
      <b/>
      <sz val="14"/>
      <color theme="1"/>
      <name val="Calibri"/>
      <scheme val="minor"/>
    </font>
    <font>
      <b/>
      <sz val="2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4" borderId="0" xfId="0" applyFont="1" applyFill="1"/>
    <xf numFmtId="0" fontId="5" fillId="4" borderId="0" xfId="0" applyFont="1" applyFill="1"/>
    <xf numFmtId="0" fontId="0" fillId="4" borderId="0" xfId="0" applyFill="1"/>
    <xf numFmtId="0" fontId="0" fillId="3" borderId="0" xfId="0" applyFill="1" applyAlignment="1">
      <alignment horizontal="left" vertical="top"/>
    </xf>
    <xf numFmtId="0" fontId="0" fillId="0" borderId="0" xfId="0" applyAlignment="1"/>
    <xf numFmtId="0" fontId="0" fillId="4" borderId="0" xfId="0" applyFill="1" applyAlignment="1"/>
    <xf numFmtId="0" fontId="0" fillId="5" borderId="0" xfId="0" applyFill="1"/>
    <xf numFmtId="0" fontId="0" fillId="0" borderId="0" xfId="0" applyFill="1"/>
    <xf numFmtId="0" fontId="9" fillId="4" borderId="0" xfId="0" applyFont="1" applyFill="1" applyAlignment="1">
      <alignment vertical="center"/>
    </xf>
    <xf numFmtId="0" fontId="0" fillId="6" borderId="0" xfId="0" applyFill="1"/>
    <xf numFmtId="164" fontId="0" fillId="6" borderId="0" xfId="13" applyFont="1" applyFill="1"/>
    <xf numFmtId="0" fontId="8" fillId="6" borderId="0" xfId="0" applyFont="1" applyFill="1"/>
    <xf numFmtId="164" fontId="8" fillId="6" borderId="0" xfId="0" applyNumberFormat="1" applyFont="1" applyFill="1"/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7" fillId="7" borderId="0" xfId="0" applyFont="1" applyFill="1"/>
    <xf numFmtId="0" fontId="0" fillId="7" borderId="0" xfId="0" applyFill="1"/>
    <xf numFmtId="0" fontId="5" fillId="8" borderId="0" xfId="0" applyFont="1" applyFill="1"/>
    <xf numFmtId="165" fontId="0" fillId="9" borderId="0" xfId="13" applyNumberFormat="1" applyFont="1" applyFill="1" applyAlignment="1">
      <alignment horizontal="left" vertical="top"/>
    </xf>
    <xf numFmtId="0" fontId="6" fillId="8" borderId="0" xfId="0" applyFont="1" applyFill="1"/>
    <xf numFmtId="0" fontId="0" fillId="9" borderId="0" xfId="0" applyFill="1"/>
    <xf numFmtId="164" fontId="0" fillId="9" borderId="0" xfId="13" applyFont="1" applyFill="1"/>
    <xf numFmtId="9" fontId="0" fillId="9" borderId="0" xfId="14" applyFont="1" applyFill="1"/>
    <xf numFmtId="9" fontId="0" fillId="9" borderId="0" xfId="0" applyNumberFormat="1" applyFill="1"/>
  </cellXfs>
  <cellStyles count="17">
    <cellStyle name="Comma [0]" xfId="1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" builtinId="8" hidden="1"/>
    <cellStyle name="Normal" xfId="0" builtinId="0"/>
    <cellStyle name="Percent" xfId="1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'Yuk Jalan 101'!$C$12:$C$17</c:f>
              <c:strCache>
                <c:ptCount val="6"/>
                <c:pt idx="0">
                  <c:v>Transportasi</c:v>
                </c:pt>
                <c:pt idx="1">
                  <c:v>Akomodasi</c:v>
                </c:pt>
                <c:pt idx="2">
                  <c:v>Makanan</c:v>
                </c:pt>
                <c:pt idx="3">
                  <c:v>Hiburan</c:v>
                </c:pt>
                <c:pt idx="4">
                  <c:v>Kesehatan</c:v>
                </c:pt>
                <c:pt idx="5">
                  <c:v>Lain-lain</c:v>
                </c:pt>
              </c:strCache>
            </c:strRef>
          </c:cat>
          <c:val>
            <c:numRef>
              <c:f>'Yuk Jalan 101'!$F$12:$F$17</c:f>
              <c:numCache>
                <c:formatCode>0%</c:formatCode>
                <c:ptCount val="6"/>
                <c:pt idx="0">
                  <c:v>0.391952309985097</c:v>
                </c:pt>
                <c:pt idx="1">
                  <c:v>0.160953800298063</c:v>
                </c:pt>
                <c:pt idx="2">
                  <c:v>0.268256333830104</c:v>
                </c:pt>
                <c:pt idx="3">
                  <c:v>0.141579731743666</c:v>
                </c:pt>
                <c:pt idx="4">
                  <c:v>0.00745156482861401</c:v>
                </c:pt>
                <c:pt idx="5">
                  <c:v>0.029806259314456</c:v>
                </c:pt>
              </c:numCache>
            </c:numRef>
          </c:val>
        </c:ser>
        <c:ser>
          <c:idx val="1"/>
          <c:order val="1"/>
          <c:cat>
            <c:strRef>
              <c:f>'Yuk Jalan 101'!$C$12:$C$17</c:f>
              <c:strCache>
                <c:ptCount val="6"/>
                <c:pt idx="0">
                  <c:v>Transportasi</c:v>
                </c:pt>
                <c:pt idx="1">
                  <c:v>Akomodasi</c:v>
                </c:pt>
                <c:pt idx="2">
                  <c:v>Makanan</c:v>
                </c:pt>
                <c:pt idx="3">
                  <c:v>Hiburan</c:v>
                </c:pt>
                <c:pt idx="4">
                  <c:v>Kesehatan</c:v>
                </c:pt>
                <c:pt idx="5">
                  <c:v>Lain-lain</c:v>
                </c:pt>
              </c:strCache>
            </c:strRef>
          </c:cat>
          <c:val>
            <c:numRef>
              <c:f>'Yuk Jalan 101'!$E$12:$E$17</c:f>
              <c:numCache>
                <c:formatCode>_(* #,##0_);_(* \(#,##0\);_(* "-"_);_(@_)</c:formatCode>
                <c:ptCount val="6"/>
                <c:pt idx="0">
                  <c:v>2.63E7</c:v>
                </c:pt>
                <c:pt idx="1">
                  <c:v>1.08E7</c:v>
                </c:pt>
                <c:pt idx="2">
                  <c:v>1.8E7</c:v>
                </c:pt>
                <c:pt idx="3">
                  <c:v>9.5E6</c:v>
                </c:pt>
                <c:pt idx="4">
                  <c:v>500000.0</c:v>
                </c:pt>
                <c:pt idx="5">
                  <c:v>2.0E6</c:v>
                </c:pt>
              </c:numCache>
            </c:numRef>
          </c:val>
        </c:ser>
        <c:ser>
          <c:idx val="2"/>
          <c:order val="2"/>
          <c:cat>
            <c:strRef>
              <c:f>'Yuk Jalan 101'!$C$12:$C$17</c:f>
              <c:strCache>
                <c:ptCount val="6"/>
                <c:pt idx="0">
                  <c:v>Transportasi</c:v>
                </c:pt>
                <c:pt idx="1">
                  <c:v>Akomodasi</c:v>
                </c:pt>
                <c:pt idx="2">
                  <c:v>Makanan</c:v>
                </c:pt>
                <c:pt idx="3">
                  <c:v>Hiburan</c:v>
                </c:pt>
                <c:pt idx="4">
                  <c:v>Kesehatan</c:v>
                </c:pt>
                <c:pt idx="5">
                  <c:v>Lain-lain</c:v>
                </c:pt>
              </c:strCache>
            </c:strRef>
          </c:cat>
          <c:val>
            <c:numRef>
              <c:f>'Yuk Jalan 101'!$F$12:$F$17</c:f>
              <c:numCache>
                <c:formatCode>0%</c:formatCode>
                <c:ptCount val="6"/>
                <c:pt idx="0">
                  <c:v>0.391952309985097</c:v>
                </c:pt>
                <c:pt idx="1">
                  <c:v>0.160953800298063</c:v>
                </c:pt>
                <c:pt idx="2">
                  <c:v>0.268256333830104</c:v>
                </c:pt>
                <c:pt idx="3">
                  <c:v>0.141579731743666</c:v>
                </c:pt>
                <c:pt idx="4">
                  <c:v>0.00745156482861401</c:v>
                </c:pt>
                <c:pt idx="5">
                  <c:v>0.029806259314456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://diskartes.com" TargetMode="Externa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10</xdr:row>
      <xdr:rowOff>12700</xdr:rowOff>
    </xdr:from>
    <xdr:to>
      <xdr:col>10</xdr:col>
      <xdr:colOff>25400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0</xdr:row>
      <xdr:rowOff>0</xdr:rowOff>
    </xdr:from>
    <xdr:to>
      <xdr:col>14</xdr:col>
      <xdr:colOff>114300</xdr:colOff>
      <xdr:row>0</xdr:row>
      <xdr:rowOff>637837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39100" y="0"/>
          <a:ext cx="2514600" cy="637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workbookViewId="0">
      <selection activeCell="K20" sqref="K20"/>
    </sheetView>
  </sheetViews>
  <sheetFormatPr baseColWidth="10" defaultColWidth="11" defaultRowHeight="15" x14ac:dyDescent="0"/>
  <cols>
    <col min="1" max="1" width="2.83203125" customWidth="1"/>
    <col min="2" max="2" width="4.33203125" customWidth="1"/>
    <col min="3" max="3" width="12" bestFit="1" customWidth="1"/>
    <col min="5" max="5" width="11.1640625" bestFit="1" customWidth="1"/>
    <col min="7" max="7" width="4.83203125" customWidth="1"/>
    <col min="8" max="8" width="8.83203125" customWidth="1"/>
    <col min="9" max="9" width="11.5" bestFit="1" customWidth="1"/>
    <col min="10" max="10" width="13.33203125" bestFit="1" customWidth="1"/>
    <col min="11" max="11" width="8.6640625" customWidth="1"/>
    <col min="12" max="12" width="11.5" bestFit="1" customWidth="1"/>
    <col min="13" max="13" width="13.33203125" bestFit="1" customWidth="1"/>
    <col min="14" max="14" width="4.5" customWidth="1"/>
    <col min="15" max="15" width="3.6640625" customWidth="1"/>
  </cols>
  <sheetData>
    <row r="1" spans="2:16" ht="59" customHeight="1">
      <c r="B1" s="11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</row>
    <row r="2" spans="2:16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t="s">
        <v>37</v>
      </c>
    </row>
    <row r="3" spans="2:16">
      <c r="B3" s="9"/>
      <c r="C3" s="2" t="s">
        <v>5</v>
      </c>
      <c r="D3" s="1"/>
      <c r="E3" s="1"/>
      <c r="F3" s="1"/>
      <c r="G3" s="2" t="s">
        <v>6</v>
      </c>
      <c r="H3" s="1"/>
      <c r="I3" s="1"/>
      <c r="J3" s="1"/>
      <c r="K3" s="7" t="s">
        <v>35</v>
      </c>
      <c r="L3" s="7"/>
      <c r="M3" s="7"/>
      <c r="N3" s="9"/>
    </row>
    <row r="4" spans="2:16">
      <c r="B4" s="9"/>
      <c r="C4" s="6" t="s">
        <v>32</v>
      </c>
      <c r="D4" s="6"/>
      <c r="E4" s="6"/>
      <c r="F4" s="6"/>
      <c r="G4" s="6" t="s">
        <v>29</v>
      </c>
      <c r="H4" s="6"/>
      <c r="I4" s="6"/>
      <c r="J4" s="6"/>
      <c r="K4" s="8"/>
      <c r="L4" s="8"/>
      <c r="M4" s="8"/>
      <c r="N4" s="9"/>
      <c r="P4" t="s">
        <v>38</v>
      </c>
    </row>
    <row r="5" spans="2:16">
      <c r="B5" s="9"/>
      <c r="C5" s="6"/>
      <c r="D5" s="6"/>
      <c r="E5" s="6"/>
      <c r="F5" s="6"/>
      <c r="G5" s="6"/>
      <c r="H5" s="6"/>
      <c r="I5" s="6"/>
      <c r="J5" s="6"/>
      <c r="K5" s="8"/>
      <c r="L5" s="8"/>
      <c r="M5" s="8"/>
      <c r="N5" s="9"/>
      <c r="P5" t="s">
        <v>39</v>
      </c>
    </row>
    <row r="6" spans="2:16">
      <c r="B6" s="9"/>
      <c r="C6" s="21" t="s">
        <v>34</v>
      </c>
      <c r="D6" s="21"/>
      <c r="E6" s="21" t="s">
        <v>0</v>
      </c>
      <c r="F6" s="21"/>
      <c r="G6" s="21" t="s">
        <v>7</v>
      </c>
      <c r="H6" s="21"/>
      <c r="I6" s="21" t="s">
        <v>1</v>
      </c>
      <c r="J6" s="21"/>
      <c r="K6" s="8"/>
      <c r="L6" s="8"/>
      <c r="M6" s="8"/>
      <c r="N6" s="9"/>
      <c r="P6" t="s">
        <v>40</v>
      </c>
    </row>
    <row r="7" spans="2:16">
      <c r="B7" s="9"/>
      <c r="C7" s="22">
        <v>70000000</v>
      </c>
      <c r="D7" s="22"/>
      <c r="E7" s="22">
        <f>J45</f>
        <v>67100000</v>
      </c>
      <c r="F7" s="22"/>
      <c r="G7" s="22">
        <f>M45</f>
        <v>51250000</v>
      </c>
      <c r="H7" s="22"/>
      <c r="I7" s="22">
        <f>E7-G7</f>
        <v>15850000</v>
      </c>
      <c r="J7" s="22"/>
      <c r="K7" s="8"/>
      <c r="L7" s="8"/>
      <c r="M7" s="8"/>
      <c r="N7" s="9"/>
      <c r="P7" t="s">
        <v>41</v>
      </c>
    </row>
    <row r="8" spans="2:16">
      <c r="B8" s="9"/>
      <c r="C8" s="22"/>
      <c r="D8" s="22"/>
      <c r="E8" s="22"/>
      <c r="F8" s="22"/>
      <c r="G8" s="22"/>
      <c r="H8" s="22"/>
      <c r="I8" s="22"/>
      <c r="J8" s="22"/>
      <c r="K8" s="8"/>
      <c r="L8" s="8"/>
      <c r="M8" s="8"/>
      <c r="N8" s="9"/>
      <c r="P8" t="s">
        <v>42</v>
      </c>
    </row>
    <row r="9" spans="2:16">
      <c r="B9" s="9"/>
      <c r="C9" s="21" t="s">
        <v>11</v>
      </c>
      <c r="D9" s="23"/>
      <c r="E9" s="23"/>
      <c r="F9" s="23"/>
      <c r="G9" s="23"/>
      <c r="H9" s="23"/>
      <c r="I9" s="23"/>
      <c r="J9" s="23"/>
      <c r="K9" s="8"/>
      <c r="L9" s="8"/>
      <c r="M9" s="8"/>
      <c r="N9" s="9"/>
      <c r="P9" t="s">
        <v>43</v>
      </c>
    </row>
    <row r="10" spans="2:16" s="5" customFormat="1" ht="4" customHeight="1">
      <c r="B10" s="9"/>
      <c r="C10" s="4"/>
      <c r="D10" s="3"/>
      <c r="E10" s="3"/>
      <c r="F10" s="3"/>
      <c r="G10" s="3"/>
      <c r="H10" s="3"/>
      <c r="I10" s="3"/>
      <c r="J10" s="3"/>
      <c r="K10" s="8"/>
      <c r="L10" s="8"/>
      <c r="M10" s="8"/>
      <c r="N10" s="9"/>
    </row>
    <row r="11" spans="2:16">
      <c r="B11" s="9"/>
      <c r="C11" s="24"/>
      <c r="D11" s="24"/>
      <c r="E11" s="24"/>
      <c r="F11" s="24"/>
      <c r="G11" s="3"/>
      <c r="H11" s="3"/>
      <c r="I11" s="3"/>
      <c r="J11" s="3"/>
      <c r="K11" s="8"/>
      <c r="L11" s="8"/>
      <c r="M11" s="8"/>
      <c r="N11" s="9"/>
      <c r="P11" t="s">
        <v>44</v>
      </c>
    </row>
    <row r="12" spans="2:16">
      <c r="B12" s="9"/>
      <c r="C12" s="24" t="s">
        <v>2</v>
      </c>
      <c r="D12" s="24"/>
      <c r="E12" s="25">
        <f>SUMIF($F$24:$F$44,"="&amp;C12,$J$24:$J$44)</f>
        <v>26300000</v>
      </c>
      <c r="F12" s="26">
        <f>E12/$E$7</f>
        <v>0.39195230998509689</v>
      </c>
      <c r="G12" s="3"/>
      <c r="H12" s="3"/>
      <c r="I12" s="3"/>
      <c r="J12" s="3"/>
      <c r="K12" s="8"/>
      <c r="L12" s="8"/>
      <c r="M12" s="8"/>
      <c r="N12" s="9"/>
    </row>
    <row r="13" spans="2:16">
      <c r="B13" s="9"/>
      <c r="C13" s="24" t="s">
        <v>3</v>
      </c>
      <c r="D13" s="24"/>
      <c r="E13" s="25">
        <f>SUMIF($F$24:$F$44,"="&amp;C13,$J$24:$J$44)</f>
        <v>10800000</v>
      </c>
      <c r="F13" s="26">
        <f t="shared" ref="F13:F17" si="0">E13/$E$7</f>
        <v>0.16095380029806258</v>
      </c>
      <c r="G13" s="3"/>
      <c r="H13" s="3"/>
      <c r="I13" s="3"/>
      <c r="J13" s="3"/>
      <c r="K13" s="8"/>
      <c r="L13" s="8"/>
      <c r="M13" s="8"/>
      <c r="N13" s="9"/>
    </row>
    <row r="14" spans="2:16">
      <c r="B14" s="9"/>
      <c r="C14" s="24" t="s">
        <v>4</v>
      </c>
      <c r="D14" s="24"/>
      <c r="E14" s="25">
        <f>SUMIF($F$24:$F$44,"="&amp;C14,$J$24:$J$44)</f>
        <v>18000000</v>
      </c>
      <c r="F14" s="26">
        <f t="shared" si="0"/>
        <v>0.26825633383010433</v>
      </c>
      <c r="G14" s="3"/>
      <c r="H14" s="3"/>
      <c r="I14" s="3"/>
      <c r="J14" s="3"/>
      <c r="K14" s="8"/>
      <c r="L14" s="8"/>
      <c r="M14" s="8"/>
      <c r="N14" s="9"/>
    </row>
    <row r="15" spans="2:16">
      <c r="B15" s="9"/>
      <c r="C15" s="24" t="s">
        <v>8</v>
      </c>
      <c r="D15" s="24"/>
      <c r="E15" s="25">
        <f>SUMIF($F$24:$F$44,"="&amp;C15,$J$24:$J$44)</f>
        <v>9500000</v>
      </c>
      <c r="F15" s="26">
        <f t="shared" si="0"/>
        <v>0.14157973174366617</v>
      </c>
      <c r="G15" s="3"/>
      <c r="H15" s="3"/>
      <c r="I15" s="3"/>
      <c r="J15" s="3"/>
      <c r="K15" s="8"/>
      <c r="L15" s="8"/>
      <c r="M15" s="8"/>
      <c r="N15" s="9"/>
    </row>
    <row r="16" spans="2:16">
      <c r="B16" s="9"/>
      <c r="C16" s="24" t="s">
        <v>10</v>
      </c>
      <c r="D16" s="24"/>
      <c r="E16" s="25">
        <f>SUMIF($F$24:$F$44,"="&amp;C16,$J$24:$J$44)</f>
        <v>500000</v>
      </c>
      <c r="F16" s="26">
        <f t="shared" si="0"/>
        <v>7.4515648286140089E-3</v>
      </c>
      <c r="G16" s="3"/>
      <c r="H16" s="3"/>
      <c r="I16" s="3"/>
      <c r="J16" s="3"/>
      <c r="K16" s="8"/>
      <c r="L16" s="8"/>
      <c r="M16" s="8"/>
      <c r="N16" s="9"/>
    </row>
    <row r="17" spans="2:14">
      <c r="B17" s="9"/>
      <c r="C17" s="24" t="s">
        <v>9</v>
      </c>
      <c r="D17" s="24"/>
      <c r="E17" s="25">
        <f>SUMIF($F$24:$F$44,"="&amp;C17,$J$24:$J$44)</f>
        <v>2000000</v>
      </c>
      <c r="F17" s="26">
        <f t="shared" si="0"/>
        <v>2.9806259314456036E-2</v>
      </c>
      <c r="G17" s="3"/>
      <c r="H17" s="3"/>
      <c r="I17" s="3"/>
      <c r="J17" s="3"/>
      <c r="K17" s="8"/>
      <c r="L17" s="8"/>
      <c r="M17" s="8"/>
      <c r="N17" s="9"/>
    </row>
    <row r="18" spans="2:14">
      <c r="B18" s="9"/>
      <c r="C18" s="24"/>
      <c r="D18" s="24"/>
      <c r="E18" s="24"/>
      <c r="F18" s="24"/>
      <c r="G18" s="3"/>
      <c r="H18" s="3"/>
      <c r="I18" s="3"/>
      <c r="J18" s="3"/>
      <c r="K18" s="8"/>
      <c r="L18" s="8"/>
      <c r="M18" s="8"/>
      <c r="N18" s="9"/>
    </row>
    <row r="19" spans="2:14">
      <c r="B19" s="9"/>
      <c r="C19" s="24"/>
      <c r="D19" s="24"/>
      <c r="E19" s="24"/>
      <c r="F19" s="27"/>
      <c r="G19" s="3"/>
      <c r="H19" s="3"/>
      <c r="I19" s="3"/>
      <c r="J19" s="3"/>
      <c r="K19" s="8"/>
      <c r="L19" s="8"/>
      <c r="M19" s="8"/>
      <c r="N19" s="9"/>
    </row>
    <row r="20" spans="2:14" ht="20">
      <c r="B20" s="9"/>
      <c r="C20" s="19" t="s">
        <v>12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9"/>
    </row>
    <row r="21" spans="2:14" ht="6" customHeight="1">
      <c r="B21" s="9"/>
      <c r="N21" s="9"/>
    </row>
    <row r="22" spans="2:14">
      <c r="B22" s="9"/>
      <c r="C22" s="16" t="s">
        <v>13</v>
      </c>
      <c r="D22" s="16"/>
      <c r="E22" s="16"/>
      <c r="F22" s="16" t="s">
        <v>14</v>
      </c>
      <c r="G22" s="16"/>
      <c r="H22" s="17" t="s">
        <v>0</v>
      </c>
      <c r="I22" s="17"/>
      <c r="J22" s="17"/>
      <c r="K22" s="17" t="s">
        <v>7</v>
      </c>
      <c r="L22" s="17"/>
      <c r="M22" s="17"/>
      <c r="N22" s="9"/>
    </row>
    <row r="23" spans="2:14">
      <c r="B23" s="9"/>
      <c r="C23" s="16"/>
      <c r="D23" s="16"/>
      <c r="E23" s="16"/>
      <c r="F23" s="16"/>
      <c r="G23" s="16"/>
      <c r="H23" s="18" t="s">
        <v>15</v>
      </c>
      <c r="I23" s="18" t="s">
        <v>16</v>
      </c>
      <c r="J23" s="18" t="s">
        <v>17</v>
      </c>
      <c r="K23" s="18" t="s">
        <v>15</v>
      </c>
      <c r="L23" s="18" t="s">
        <v>16</v>
      </c>
      <c r="M23" s="18" t="s">
        <v>17</v>
      </c>
      <c r="N23" s="9"/>
    </row>
    <row r="24" spans="2:14">
      <c r="B24" s="9"/>
      <c r="C24" s="12" t="s">
        <v>18</v>
      </c>
      <c r="D24" s="12"/>
      <c r="E24" s="12"/>
      <c r="F24" s="12" t="s">
        <v>2</v>
      </c>
      <c r="G24" s="12"/>
      <c r="H24" s="13">
        <v>2</v>
      </c>
      <c r="I24" s="13">
        <v>500000</v>
      </c>
      <c r="J24" s="13">
        <f>H24*I24</f>
        <v>1000000</v>
      </c>
      <c r="K24" s="13">
        <v>2</v>
      </c>
      <c r="L24" s="13">
        <v>500000</v>
      </c>
      <c r="M24" s="13">
        <f>K24*L24</f>
        <v>1000000</v>
      </c>
      <c r="N24" s="9"/>
    </row>
    <row r="25" spans="2:14">
      <c r="B25" s="9"/>
      <c r="C25" s="12" t="s">
        <v>33</v>
      </c>
      <c r="D25" s="12"/>
      <c r="E25" s="12"/>
      <c r="F25" s="12" t="s">
        <v>2</v>
      </c>
      <c r="G25" s="12"/>
      <c r="H25" s="13">
        <v>2</v>
      </c>
      <c r="I25" s="13">
        <v>10000000</v>
      </c>
      <c r="J25" s="13">
        <f>H25*I25</f>
        <v>20000000</v>
      </c>
      <c r="K25" s="13">
        <v>2</v>
      </c>
      <c r="L25" s="13">
        <v>10000000</v>
      </c>
      <c r="M25" s="13">
        <f>K25*L25</f>
        <v>20000000</v>
      </c>
      <c r="N25" s="9"/>
    </row>
    <row r="26" spans="2:14">
      <c r="B26" s="9"/>
      <c r="C26" s="12" t="s">
        <v>20</v>
      </c>
      <c r="D26" s="12"/>
      <c r="E26" s="12"/>
      <c r="F26" s="12" t="s">
        <v>2</v>
      </c>
      <c r="G26" s="12"/>
      <c r="H26" s="13">
        <v>3</v>
      </c>
      <c r="I26" s="13">
        <v>1000000</v>
      </c>
      <c r="J26" s="13">
        <f t="shared" ref="J26:J42" si="1">H26*I26</f>
        <v>3000000</v>
      </c>
      <c r="K26" s="13">
        <v>3</v>
      </c>
      <c r="L26" s="13">
        <v>1000000</v>
      </c>
      <c r="M26" s="13">
        <f t="shared" ref="M26:M33" si="2">K26*L26</f>
        <v>3000000</v>
      </c>
      <c r="N26" s="9"/>
    </row>
    <row r="27" spans="2:14">
      <c r="B27" s="9"/>
      <c r="C27" s="12" t="s">
        <v>19</v>
      </c>
      <c r="D27" s="12"/>
      <c r="E27" s="12"/>
      <c r="F27" s="12" t="s">
        <v>2</v>
      </c>
      <c r="G27" s="12"/>
      <c r="H27" s="13">
        <v>1</v>
      </c>
      <c r="I27" s="13">
        <v>2000000</v>
      </c>
      <c r="J27" s="13">
        <f t="shared" si="1"/>
        <v>2000000</v>
      </c>
      <c r="K27" s="13">
        <v>1</v>
      </c>
      <c r="L27" s="13">
        <v>1000000</v>
      </c>
      <c r="M27" s="13">
        <f t="shared" si="2"/>
        <v>1000000</v>
      </c>
      <c r="N27" s="9"/>
    </row>
    <row r="28" spans="2:14">
      <c r="B28" s="9"/>
      <c r="C28" s="12" t="s">
        <v>21</v>
      </c>
      <c r="D28" s="12"/>
      <c r="E28" s="12"/>
      <c r="F28" s="12" t="s">
        <v>2</v>
      </c>
      <c r="G28" s="12"/>
      <c r="H28" s="13">
        <v>1</v>
      </c>
      <c r="I28" s="13">
        <v>300000</v>
      </c>
      <c r="J28" s="13">
        <f t="shared" si="1"/>
        <v>300000</v>
      </c>
      <c r="K28" s="13">
        <v>1</v>
      </c>
      <c r="L28" s="13">
        <v>300000</v>
      </c>
      <c r="M28" s="13">
        <f t="shared" si="2"/>
        <v>300000</v>
      </c>
      <c r="N28" s="9"/>
    </row>
    <row r="29" spans="2:14">
      <c r="B29" s="9"/>
      <c r="C29" s="12" t="s">
        <v>22</v>
      </c>
      <c r="D29" s="12"/>
      <c r="E29" s="12"/>
      <c r="F29" s="12" t="s">
        <v>3</v>
      </c>
      <c r="G29" s="12"/>
      <c r="H29" s="13">
        <v>12</v>
      </c>
      <c r="I29" s="13">
        <v>900000</v>
      </c>
      <c r="J29" s="13">
        <f t="shared" si="1"/>
        <v>10800000</v>
      </c>
      <c r="K29" s="13">
        <v>12</v>
      </c>
      <c r="L29" s="13">
        <v>900000</v>
      </c>
      <c r="M29" s="13">
        <f t="shared" si="2"/>
        <v>10800000</v>
      </c>
      <c r="N29" s="9"/>
    </row>
    <row r="30" spans="2:14">
      <c r="B30" s="9"/>
      <c r="C30" s="12" t="s">
        <v>23</v>
      </c>
      <c r="D30" s="12"/>
      <c r="E30" s="12"/>
      <c r="F30" s="12" t="s">
        <v>4</v>
      </c>
      <c r="G30" s="12"/>
      <c r="H30" s="13">
        <v>15</v>
      </c>
      <c r="I30" s="13">
        <v>300000</v>
      </c>
      <c r="J30" s="13">
        <f t="shared" si="1"/>
        <v>4500000</v>
      </c>
      <c r="K30" s="13">
        <v>15</v>
      </c>
      <c r="L30" s="13">
        <v>200000</v>
      </c>
      <c r="M30" s="13">
        <f t="shared" si="2"/>
        <v>3000000</v>
      </c>
      <c r="N30" s="9"/>
    </row>
    <row r="31" spans="2:14">
      <c r="B31" s="9"/>
      <c r="C31" s="12" t="s">
        <v>24</v>
      </c>
      <c r="D31" s="12"/>
      <c r="E31" s="12"/>
      <c r="F31" s="12" t="s">
        <v>4</v>
      </c>
      <c r="G31" s="12"/>
      <c r="H31" s="13">
        <v>15</v>
      </c>
      <c r="I31" s="13">
        <v>300000</v>
      </c>
      <c r="J31" s="13">
        <f t="shared" si="1"/>
        <v>4500000</v>
      </c>
      <c r="K31" s="13">
        <v>15</v>
      </c>
      <c r="L31" s="13">
        <v>300000</v>
      </c>
      <c r="M31" s="13">
        <f t="shared" si="2"/>
        <v>4500000</v>
      </c>
      <c r="N31" s="9"/>
    </row>
    <row r="32" spans="2:14">
      <c r="B32" s="9"/>
      <c r="C32" s="12" t="s">
        <v>25</v>
      </c>
      <c r="D32" s="12"/>
      <c r="E32" s="12"/>
      <c r="F32" s="12" t="s">
        <v>4</v>
      </c>
      <c r="G32" s="12"/>
      <c r="H32" s="13">
        <v>15</v>
      </c>
      <c r="I32" s="13">
        <v>300000</v>
      </c>
      <c r="J32" s="13">
        <f t="shared" si="1"/>
        <v>4500000</v>
      </c>
      <c r="K32" s="13">
        <v>15</v>
      </c>
      <c r="L32" s="13">
        <v>310000</v>
      </c>
      <c r="M32" s="13">
        <f t="shared" si="2"/>
        <v>4650000</v>
      </c>
      <c r="N32" s="9"/>
    </row>
    <row r="33" spans="2:14">
      <c r="B33" s="9"/>
      <c r="C33" s="12" t="s">
        <v>26</v>
      </c>
      <c r="D33" s="12"/>
      <c r="E33" s="12"/>
      <c r="F33" s="12" t="s">
        <v>4</v>
      </c>
      <c r="G33" s="12"/>
      <c r="H33" s="13">
        <v>15</v>
      </c>
      <c r="I33" s="13">
        <v>300000</v>
      </c>
      <c r="J33" s="13">
        <f t="shared" si="1"/>
        <v>4500000</v>
      </c>
      <c r="K33" s="13">
        <v>15</v>
      </c>
      <c r="L33" s="13">
        <v>200000</v>
      </c>
      <c r="M33" s="13">
        <f t="shared" si="2"/>
        <v>3000000</v>
      </c>
      <c r="N33" s="9"/>
    </row>
    <row r="34" spans="2:14">
      <c r="B34" s="9"/>
      <c r="C34" s="12" t="s">
        <v>27</v>
      </c>
      <c r="D34" s="12"/>
      <c r="E34" s="12"/>
      <c r="F34" s="12" t="s">
        <v>8</v>
      </c>
      <c r="G34" s="12"/>
      <c r="H34" s="13">
        <v>2</v>
      </c>
      <c r="I34" s="13">
        <v>1000000</v>
      </c>
      <c r="J34" s="13">
        <f t="shared" si="1"/>
        <v>2000000</v>
      </c>
      <c r="K34" s="13"/>
      <c r="L34" s="13"/>
      <c r="M34" s="13"/>
      <c r="N34" s="9"/>
    </row>
    <row r="35" spans="2:14">
      <c r="B35" s="9"/>
      <c r="C35" s="12" t="s">
        <v>28</v>
      </c>
      <c r="D35" s="12"/>
      <c r="E35" s="12"/>
      <c r="F35" s="12" t="s">
        <v>8</v>
      </c>
      <c r="G35" s="12"/>
      <c r="H35" s="13">
        <v>5</v>
      </c>
      <c r="I35" s="13">
        <v>1500000</v>
      </c>
      <c r="J35" s="13">
        <f t="shared" si="1"/>
        <v>7500000</v>
      </c>
      <c r="K35" s="13"/>
      <c r="L35" s="13"/>
      <c r="M35" s="13"/>
      <c r="N35" s="9"/>
    </row>
    <row r="36" spans="2:14">
      <c r="B36" s="9"/>
      <c r="C36" s="12" t="s">
        <v>30</v>
      </c>
      <c r="D36" s="12"/>
      <c r="E36" s="12"/>
      <c r="F36" s="12" t="s">
        <v>10</v>
      </c>
      <c r="G36" s="12"/>
      <c r="H36" s="13">
        <v>1</v>
      </c>
      <c r="I36" s="13">
        <v>500000</v>
      </c>
      <c r="J36" s="13">
        <f t="shared" si="1"/>
        <v>500000</v>
      </c>
      <c r="K36" s="13"/>
      <c r="L36" s="13"/>
      <c r="M36" s="13"/>
      <c r="N36" s="9"/>
    </row>
    <row r="37" spans="2:14">
      <c r="B37" s="9"/>
      <c r="C37" s="12" t="s">
        <v>31</v>
      </c>
      <c r="D37" s="12"/>
      <c r="E37" s="12"/>
      <c r="F37" s="12" t="s">
        <v>9</v>
      </c>
      <c r="G37" s="12"/>
      <c r="H37" s="13">
        <v>1</v>
      </c>
      <c r="I37" s="13">
        <v>2000000</v>
      </c>
      <c r="J37" s="13">
        <f t="shared" si="1"/>
        <v>2000000</v>
      </c>
      <c r="K37" s="13"/>
      <c r="L37" s="13"/>
      <c r="M37" s="13"/>
      <c r="N37" s="9"/>
    </row>
    <row r="38" spans="2:14">
      <c r="B38" s="9"/>
      <c r="C38" s="12"/>
      <c r="D38" s="12"/>
      <c r="E38" s="12"/>
      <c r="F38" s="12"/>
      <c r="G38" s="12"/>
      <c r="H38" s="13"/>
      <c r="I38" s="13"/>
      <c r="J38" s="13">
        <f t="shared" si="1"/>
        <v>0</v>
      </c>
      <c r="K38" s="13"/>
      <c r="L38" s="13"/>
      <c r="M38" s="13"/>
      <c r="N38" s="9"/>
    </row>
    <row r="39" spans="2:14">
      <c r="B39" s="9"/>
      <c r="C39" s="12"/>
      <c r="D39" s="12"/>
      <c r="E39" s="12"/>
      <c r="F39" s="12"/>
      <c r="G39" s="12"/>
      <c r="H39" s="12"/>
      <c r="I39" s="12"/>
      <c r="J39" s="13">
        <f t="shared" si="1"/>
        <v>0</v>
      </c>
      <c r="K39" s="12"/>
      <c r="L39" s="12"/>
      <c r="M39" s="13"/>
      <c r="N39" s="9"/>
    </row>
    <row r="40" spans="2:14">
      <c r="B40" s="9"/>
      <c r="C40" s="12"/>
      <c r="D40" s="12"/>
      <c r="E40" s="12"/>
      <c r="F40" s="12"/>
      <c r="G40" s="12"/>
      <c r="H40" s="12"/>
      <c r="I40" s="12"/>
      <c r="J40" s="13">
        <f t="shared" si="1"/>
        <v>0</v>
      </c>
      <c r="K40" s="12"/>
      <c r="L40" s="12"/>
      <c r="M40" s="13"/>
      <c r="N40" s="9"/>
    </row>
    <row r="41" spans="2:14">
      <c r="B41" s="9"/>
      <c r="C41" s="12"/>
      <c r="D41" s="12"/>
      <c r="E41" s="12"/>
      <c r="F41" s="12"/>
      <c r="G41" s="12"/>
      <c r="H41" s="12"/>
      <c r="I41" s="12"/>
      <c r="J41" s="13">
        <f t="shared" si="1"/>
        <v>0</v>
      </c>
      <c r="K41" s="12"/>
      <c r="L41" s="12"/>
      <c r="M41" s="13"/>
      <c r="N41" s="9"/>
    </row>
    <row r="42" spans="2:14">
      <c r="B42" s="9"/>
      <c r="C42" s="12"/>
      <c r="D42" s="12"/>
      <c r="E42" s="12"/>
      <c r="F42" s="12"/>
      <c r="G42" s="12"/>
      <c r="H42" s="12"/>
      <c r="I42" s="12"/>
      <c r="J42" s="13">
        <f t="shared" si="1"/>
        <v>0</v>
      </c>
      <c r="K42" s="12"/>
      <c r="L42" s="12"/>
      <c r="M42" s="13"/>
      <c r="N42" s="9"/>
    </row>
    <row r="43" spans="2:14">
      <c r="B43" s="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9"/>
    </row>
    <row r="44" spans="2:14">
      <c r="B44" s="9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2:14" ht="18">
      <c r="B45" s="9"/>
      <c r="C45" s="14" t="s">
        <v>17</v>
      </c>
      <c r="D45" s="14"/>
      <c r="E45" s="14"/>
      <c r="F45" s="14"/>
      <c r="G45" s="14"/>
      <c r="H45" s="14"/>
      <c r="I45" s="14"/>
      <c r="J45" s="15">
        <f>SUM(J24:J44)</f>
        <v>67100000</v>
      </c>
      <c r="K45" s="14"/>
      <c r="L45" s="14"/>
      <c r="M45" s="15">
        <f>SUM(M24:M44)</f>
        <v>51250000</v>
      </c>
      <c r="N45" s="9"/>
    </row>
    <row r="46" spans="2:14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</sheetData>
  <mergeCells count="8">
    <mergeCell ref="K22:M22"/>
    <mergeCell ref="H22:J22"/>
    <mergeCell ref="C4:F5"/>
    <mergeCell ref="C7:D8"/>
    <mergeCell ref="E7:F8"/>
    <mergeCell ref="G7:H8"/>
    <mergeCell ref="I7:J8"/>
    <mergeCell ref="G4:J5"/>
  </mergeCells>
  <dataValidations count="1">
    <dataValidation type="list" allowBlank="1" showInputMessage="1" showErrorMessage="1" promptTitle="Silakan Pilih" sqref="F24:F44">
      <formula1>$C$12:$C$17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Yuk Jalan 101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Andhika Diskartes</dc:creator>
  <cp:lastModifiedBy>Andhika Diskartes</cp:lastModifiedBy>
  <dcterms:created xsi:type="dcterms:W3CDTF">2016-07-14T22:52:04Z</dcterms:created>
  <dcterms:modified xsi:type="dcterms:W3CDTF">2016-07-17T02:55:46Z</dcterms:modified>
</cp:coreProperties>
</file>